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5576" windowHeight="12504"/>
  </bookViews>
  <sheets>
    <sheet name="2019-2020 уч.г." sheetId="1" r:id="rId1"/>
    <sheet name="2020-2021 уч.г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4" i="2"/>
  <c r="E5" i="2"/>
  <c r="E6" i="2"/>
  <c r="E3" i="2"/>
  <c r="C6" i="2" l="1"/>
  <c r="B6" i="2"/>
  <c r="C5" i="2"/>
  <c r="B5" i="2"/>
  <c r="C3" i="2"/>
  <c r="B3" i="2"/>
  <c r="H7" i="2"/>
  <c r="G7" i="2"/>
  <c r="F7" i="2"/>
  <c r="C7" i="2"/>
  <c r="D6" i="2"/>
  <c r="D5" i="2"/>
  <c r="B7" i="2"/>
  <c r="D3" i="2"/>
  <c r="F7" i="1"/>
  <c r="G7" i="1"/>
  <c r="H7" i="1"/>
  <c r="E7" i="1"/>
  <c r="E4" i="1"/>
  <c r="E5" i="1"/>
  <c r="E6" i="1"/>
  <c r="E3" i="1"/>
  <c r="D5" i="1"/>
  <c r="D6" i="1"/>
  <c r="D3" i="1"/>
  <c r="E7" i="2" l="1"/>
  <c r="D7" i="2"/>
  <c r="D4" i="2"/>
  <c r="C7" i="1"/>
  <c r="B7" i="1"/>
  <c r="D4" i="1"/>
  <c r="D7" i="1" l="1"/>
</calcChain>
</file>

<file path=xl/sharedStrings.xml><?xml version="1.0" encoding="utf-8"?>
<sst xmlns="http://schemas.openxmlformats.org/spreadsheetml/2006/main" count="28" uniqueCount="13">
  <si>
    <t>всего</t>
  </si>
  <si>
    <t>тест</t>
  </si>
  <si>
    <t>МОУ «Ряжская СШ №1»</t>
  </si>
  <si>
    <t xml:space="preserve">МОУ Ряжская СШ № 2 </t>
  </si>
  <si>
    <t xml:space="preserve">МОУ Ряжская СШ № 3 </t>
  </si>
  <si>
    <t xml:space="preserve">МОУ Ряжская СШ № 4 </t>
  </si>
  <si>
    <t>Обучающиеся, прошедшие тестирование</t>
  </si>
  <si>
    <t>Наименование образовательного учреждения</t>
  </si>
  <si>
    <t>%</t>
  </si>
  <si>
    <t>Обучающиеся,  не прошедшие тестирование</t>
  </si>
  <si>
    <t>ОВЗ</t>
  </si>
  <si>
    <t>болеющие</t>
  </si>
  <si>
    <t>отказ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</si>
</sst>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16" fontId="0" fillId="0" borderId="1" xfId="0" applyNumberFormat="1" applyBorder="1" applyAlignment="1"/>
    <xf numFmtId="0" fontId="0" fillId="0" borderId="1" xfId="0" applyBorder="1" applyAlignment="1"/>
    <xf numFmtId="1" fontId="0" fillId="0" borderId="1" xfId="0" applyNumberFormat="1" applyBorder="1"/>
    <xf numFmtId="0" fontId="0" fillId="0" borderId="1" xfId="0" applyFill="1" applyBorder="1"/>
    <xf numFmtId="1" fontId="1" fillId="0" borderId="1" xfId="0" applyNumberFormat="1" applyFont="1" applyBorder="1"/>
    <xf numFmtId="0" fontId="0" fillId="0" borderId="2" xfId="0" applyBorder="1" applyAlignment="1"/>
    <xf numFmtId="0" fontId="0" fillId="0" borderId="3" xfId="0" applyBorder="1" applyAlignment="1"/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D14" sqref="D14"/>
    </sheetView>
  </sheetViews>
  <sheetFormatPr defaultRowHeight="14.4" x14ac:dyDescent="0.3"/>
  <cols>
    <col min="1" max="1" width="39.44140625" customWidth="1"/>
    <col min="2" max="2" width="12.109375" customWidth="1"/>
    <col min="3" max="3" width="14.5546875" customWidth="1"/>
    <col min="4" max="7" width="13.33203125" customWidth="1"/>
    <col min="8" max="8" width="7.6640625" customWidth="1"/>
  </cols>
  <sheetData>
    <row r="1" spans="1:10" x14ac:dyDescent="0.3">
      <c r="A1" s="15" t="s">
        <v>7</v>
      </c>
      <c r="B1" s="6" t="s">
        <v>6</v>
      </c>
      <c r="C1" s="7"/>
      <c r="D1" s="1"/>
      <c r="E1" s="6" t="s">
        <v>9</v>
      </c>
      <c r="F1" s="7"/>
      <c r="G1" s="7"/>
      <c r="H1" s="1"/>
      <c r="I1" s="13"/>
      <c r="J1" s="14"/>
    </row>
    <row r="2" spans="1:10" x14ac:dyDescent="0.3">
      <c r="A2" s="15"/>
      <c r="B2" s="1" t="s">
        <v>0</v>
      </c>
      <c r="C2" s="1" t="s">
        <v>1</v>
      </c>
      <c r="D2" s="1" t="s">
        <v>8</v>
      </c>
      <c r="E2" s="9" t="s">
        <v>0</v>
      </c>
      <c r="F2" s="9" t="s">
        <v>10</v>
      </c>
      <c r="G2" s="9" t="s">
        <v>11</v>
      </c>
      <c r="H2" s="9" t="s">
        <v>12</v>
      </c>
      <c r="J2" s="2"/>
    </row>
    <row r="3" spans="1:10" x14ac:dyDescent="0.3">
      <c r="A3" s="3" t="s">
        <v>2</v>
      </c>
      <c r="B3" s="1">
        <v>151</v>
      </c>
      <c r="C3" s="3">
        <v>132</v>
      </c>
      <c r="D3" s="8">
        <f>C3/B3*100</f>
        <v>87.41721854304636</v>
      </c>
      <c r="E3" s="8">
        <f>F3+G3+H3</f>
        <v>19</v>
      </c>
      <c r="F3" s="8">
        <v>7</v>
      </c>
      <c r="G3" s="8">
        <v>12</v>
      </c>
      <c r="H3" s="1">
        <v>0</v>
      </c>
      <c r="J3" s="2"/>
    </row>
    <row r="4" spans="1:10" x14ac:dyDescent="0.3">
      <c r="A4" s="3" t="s">
        <v>3</v>
      </c>
      <c r="B4" s="1">
        <v>246</v>
      </c>
      <c r="C4" s="3">
        <v>214</v>
      </c>
      <c r="D4" s="8">
        <f>C4/B4*100</f>
        <v>86.99186991869918</v>
      </c>
      <c r="E4" s="8">
        <f t="shared" ref="E4:E6" si="0">F4+G4+H4</f>
        <v>32</v>
      </c>
      <c r="F4" s="8">
        <v>2</v>
      </c>
      <c r="G4" s="8">
        <v>30</v>
      </c>
      <c r="H4" s="1">
        <v>0</v>
      </c>
      <c r="J4" s="2"/>
    </row>
    <row r="5" spans="1:10" x14ac:dyDescent="0.3">
      <c r="A5" s="3" t="s">
        <v>4</v>
      </c>
      <c r="B5" s="1">
        <v>228</v>
      </c>
      <c r="C5" s="3">
        <v>208</v>
      </c>
      <c r="D5" s="8">
        <f>C5/B5*100</f>
        <v>91.228070175438589</v>
      </c>
      <c r="E5" s="8">
        <f t="shared" si="0"/>
        <v>20</v>
      </c>
      <c r="F5" s="8">
        <v>5</v>
      </c>
      <c r="G5" s="8">
        <v>15</v>
      </c>
      <c r="H5" s="1">
        <v>0</v>
      </c>
      <c r="J5" s="2"/>
    </row>
    <row r="6" spans="1:10" ht="15.6" x14ac:dyDescent="0.3">
      <c r="A6" s="3" t="s">
        <v>5</v>
      </c>
      <c r="B6" s="1">
        <v>233</v>
      </c>
      <c r="C6" s="4">
        <v>205</v>
      </c>
      <c r="D6" s="8">
        <f>C6/B6*100</f>
        <v>87.982832618025753</v>
      </c>
      <c r="E6" s="8">
        <f t="shared" si="0"/>
        <v>28</v>
      </c>
      <c r="F6" s="8">
        <v>4</v>
      </c>
      <c r="G6" s="8">
        <v>24</v>
      </c>
      <c r="H6" s="1">
        <v>0</v>
      </c>
      <c r="J6" s="2"/>
    </row>
    <row r="7" spans="1:10" x14ac:dyDescent="0.3">
      <c r="A7" s="1"/>
      <c r="B7" s="5">
        <f>SUM(B3:B6)</f>
        <v>858</v>
      </c>
      <c r="C7" s="5">
        <f t="shared" ref="C7" si="1">SUM(C3:C6)</f>
        <v>759</v>
      </c>
      <c r="D7" s="8">
        <f>C7/B7*100</f>
        <v>88.461538461538453</v>
      </c>
      <c r="E7" s="10">
        <f>SUM(E3:E6)</f>
        <v>99</v>
      </c>
      <c r="F7" s="10">
        <f t="shared" ref="F7:H7" si="2">SUM(F3:F6)</f>
        <v>18</v>
      </c>
      <c r="G7" s="10">
        <f t="shared" si="2"/>
        <v>81</v>
      </c>
      <c r="H7" s="10">
        <f t="shared" si="2"/>
        <v>0</v>
      </c>
    </row>
  </sheetData>
  <mergeCells count="2">
    <mergeCell ref="I1:J1"/>
    <mergeCell ref="A1:A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18" sqref="H18"/>
    </sheetView>
  </sheetViews>
  <sheetFormatPr defaultRowHeight="14.4" x14ac:dyDescent="0.3"/>
  <cols>
    <col min="1" max="1" width="32" customWidth="1"/>
    <col min="2" max="2" width="13.44140625" customWidth="1"/>
    <col min="3" max="3" width="11.6640625" customWidth="1"/>
    <col min="4" max="4" width="11.44140625" customWidth="1"/>
    <col min="7" max="7" width="11.88671875" customWidth="1"/>
    <col min="8" max="8" width="8.77734375" customWidth="1"/>
  </cols>
  <sheetData>
    <row r="1" spans="1:8" ht="15" customHeight="1" x14ac:dyDescent="0.3">
      <c r="A1" s="15" t="s">
        <v>7</v>
      </c>
      <c r="B1" s="6" t="s">
        <v>6</v>
      </c>
      <c r="C1" s="11"/>
      <c r="D1" s="12"/>
      <c r="E1" s="6" t="s">
        <v>9</v>
      </c>
      <c r="F1" s="7"/>
      <c r="G1" s="7"/>
      <c r="H1" s="1"/>
    </row>
    <row r="2" spans="1:8" x14ac:dyDescent="0.3">
      <c r="A2" s="15"/>
      <c r="B2" s="1" t="s">
        <v>0</v>
      </c>
      <c r="C2" s="1" t="s">
        <v>1</v>
      </c>
      <c r="D2" s="1" t="s">
        <v>8</v>
      </c>
      <c r="E2" s="9" t="s">
        <v>0</v>
      </c>
      <c r="F2" s="9" t="s">
        <v>10</v>
      </c>
      <c r="G2" s="9" t="s">
        <v>11</v>
      </c>
      <c r="H2" s="9" t="s">
        <v>12</v>
      </c>
    </row>
    <row r="3" spans="1:8" x14ac:dyDescent="0.3">
      <c r="A3" s="3" t="s">
        <v>2</v>
      </c>
      <c r="B3" s="1">
        <f>116+27</f>
        <v>143</v>
      </c>
      <c r="C3" s="3">
        <f>89+25</f>
        <v>114</v>
      </c>
      <c r="D3" s="8">
        <f>C3/B3*100</f>
        <v>79.72027972027972</v>
      </c>
      <c r="E3" s="8">
        <f>F3+G3</f>
        <v>29</v>
      </c>
      <c r="F3" s="8">
        <v>8</v>
      </c>
      <c r="G3" s="8">
        <v>21</v>
      </c>
      <c r="H3" s="1">
        <v>0</v>
      </c>
    </row>
    <row r="4" spans="1:8" x14ac:dyDescent="0.3">
      <c r="A4" s="3" t="s">
        <v>3</v>
      </c>
      <c r="B4" s="1">
        <f>246+50</f>
        <v>296</v>
      </c>
      <c r="C4" s="3">
        <v>287</v>
      </c>
      <c r="D4" s="8">
        <f>C4/B4*100</f>
        <v>96.959459459459467</v>
      </c>
      <c r="E4" s="8">
        <f t="shared" ref="E4:E6" si="0">F4+G4</f>
        <v>9</v>
      </c>
      <c r="F4" s="8">
        <v>9</v>
      </c>
      <c r="G4" s="8">
        <v>0</v>
      </c>
      <c r="H4" s="1">
        <v>0</v>
      </c>
    </row>
    <row r="5" spans="1:8" x14ac:dyDescent="0.3">
      <c r="A5" s="3" t="s">
        <v>4</v>
      </c>
      <c r="B5" s="1">
        <f>156+54</f>
        <v>210</v>
      </c>
      <c r="C5" s="3">
        <f>137+53</f>
        <v>190</v>
      </c>
      <c r="D5" s="8">
        <f>C5/B5*100</f>
        <v>90.476190476190482</v>
      </c>
      <c r="E5" s="8">
        <f t="shared" si="0"/>
        <v>20</v>
      </c>
      <c r="F5" s="8">
        <v>9</v>
      </c>
      <c r="G5" s="8">
        <v>11</v>
      </c>
      <c r="H5" s="1">
        <v>0</v>
      </c>
    </row>
    <row r="6" spans="1:8" ht="15.6" x14ac:dyDescent="0.3">
      <c r="A6" s="3" t="s">
        <v>5</v>
      </c>
      <c r="B6" s="1">
        <f>181+38</f>
        <v>219</v>
      </c>
      <c r="C6" s="4">
        <f>161+33</f>
        <v>194</v>
      </c>
      <c r="D6" s="8">
        <f>C6/B6*100</f>
        <v>88.584474885844742</v>
      </c>
      <c r="E6" s="8">
        <f t="shared" si="0"/>
        <v>25</v>
      </c>
      <c r="F6" s="8">
        <v>7</v>
      </c>
      <c r="G6" s="8">
        <v>18</v>
      </c>
      <c r="H6" s="1">
        <v>0</v>
      </c>
    </row>
    <row r="7" spans="1:8" x14ac:dyDescent="0.3">
      <c r="A7" s="1"/>
      <c r="B7" s="5">
        <f>SUM(B3:B6)</f>
        <v>868</v>
      </c>
      <c r="C7" s="5">
        <f t="shared" ref="C7" si="1">SUM(C3:C6)</f>
        <v>785</v>
      </c>
      <c r="D7" s="8">
        <f>C7/B7*100</f>
        <v>90.437788018433181</v>
      </c>
      <c r="E7" s="10">
        <f>SUM(E3:E6)</f>
        <v>83</v>
      </c>
      <c r="F7" s="10">
        <f t="shared" ref="F7:H7" si="2">SUM(F3:F6)</f>
        <v>33</v>
      </c>
      <c r="G7" s="10">
        <f t="shared" si="2"/>
        <v>50</v>
      </c>
      <c r="H7" s="10">
        <f t="shared" si="2"/>
        <v>0</v>
      </c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2019-2020 уч.г.</vt:lpstr>
      <vt:lpstr>2020-2021 уч.г.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2021-03-31T15:44:37Z</dcterms:modified>
</cp:coreProperties>
</file>